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885" windowHeight="8985" activeTab="1"/>
  </bookViews>
  <sheets>
    <sheet name="CombinationsOfScreeningTests" sheetId="1" r:id="rId1"/>
    <sheet name="PredictiveValue" sheetId="2" r:id="rId2"/>
  </sheets>
  <definedNames>
    <definedName name="PopSize">'PredictiveValue'!$D$51</definedName>
    <definedName name="Prevalence">'PredictiveValue'!$D$52</definedName>
    <definedName name="Sensitivity">'PredictiveValue'!$D$53</definedName>
    <definedName name="Specificity">'PredictiveValue'!$D$54</definedName>
  </definedNames>
  <calcPr fullCalcOnLoad="1"/>
</workbook>
</file>

<file path=xl/sharedStrings.xml><?xml version="1.0" encoding="utf-8"?>
<sst xmlns="http://schemas.openxmlformats.org/spreadsheetml/2006/main" count="202" uniqueCount="186">
  <si>
    <t>Noncases who test positive = (1-specificity)(1-prevalence)</t>
  </si>
  <si>
    <t xml:space="preserve">In the usual screening situation, the disease is rare, say less than 1%.  In that case, </t>
  </si>
  <si>
    <t xml:space="preserve">So if the false positive rate is larger than the prevalence (not unusual for a rare disease), the </t>
  </si>
  <si>
    <t xml:space="preserve">positive predictive value will necessarily be less than 50%, even with perfect sensitivity.  </t>
  </si>
  <si>
    <t>Predictive value calculator</t>
  </si>
  <si>
    <t>Total</t>
  </si>
  <si>
    <t>Negative</t>
  </si>
  <si>
    <t>Positive</t>
  </si>
  <si>
    <t>Test</t>
  </si>
  <si>
    <t>result</t>
  </si>
  <si>
    <t>Population size</t>
  </si>
  <si>
    <t>Cases</t>
  </si>
  <si>
    <t>Noncases</t>
  </si>
  <si>
    <t>Disease prevalence</t>
  </si>
  <si>
    <t>Sensitivity</t>
  </si>
  <si>
    <t>Specificity</t>
  </si>
  <si>
    <t>Predictive value</t>
  </si>
  <si>
    <t>True</t>
  </si>
  <si>
    <t>Status</t>
  </si>
  <si>
    <t>predictive value below changes)</t>
  </si>
  <si>
    <t>(Note: these cells are named, permitting the</t>
  </si>
  <si>
    <t>formulas below to use named cell references.)</t>
  </si>
  <si>
    <t>So:</t>
  </si>
  <si>
    <t>(Change these numbers and see how the</t>
  </si>
  <si>
    <t>Prevalence and specificity are the main determinants of positive predictive value.</t>
  </si>
  <si>
    <t>An easy way to see this algebraically is the following.</t>
  </si>
  <si>
    <r>
      <t xml:space="preserve">                                                        </t>
    </r>
    <r>
      <rPr>
        <b/>
        <sz val="10"/>
        <rFont val="Arial"/>
        <family val="2"/>
      </rPr>
      <t>Cases who test positive (true positives)</t>
    </r>
  </si>
  <si>
    <t>Cases who test positive  =  Sensitivity  x  prevalence</t>
  </si>
  <si>
    <r>
      <t>Positive predictive value (PPV)</t>
    </r>
    <r>
      <rPr>
        <sz val="10"/>
        <rFont val="Arial"/>
        <family val="0"/>
      </rPr>
      <t xml:space="preserve">  =  ----------------------------------------------------------------</t>
    </r>
  </si>
  <si>
    <r>
      <t xml:space="preserve">                                                                        </t>
    </r>
    <r>
      <rPr>
        <b/>
        <sz val="10"/>
        <rFont val="Arial"/>
        <family val="2"/>
      </rPr>
      <t>All positive tests</t>
    </r>
  </si>
  <si>
    <r>
      <t>All positive tests</t>
    </r>
    <r>
      <rPr>
        <sz val="10"/>
        <rFont val="Arial"/>
        <family val="0"/>
      </rPr>
      <t xml:space="preserve"> =   </t>
    </r>
    <r>
      <rPr>
        <b/>
        <sz val="10"/>
        <rFont val="Arial"/>
        <family val="2"/>
      </rPr>
      <t>Cases who test positive</t>
    </r>
    <r>
      <rPr>
        <sz val="10"/>
        <rFont val="Arial"/>
        <family val="0"/>
      </rPr>
      <t xml:space="preserve"> (true postives)</t>
    </r>
  </si>
  <si>
    <r>
      <t xml:space="preserve">                             + </t>
    </r>
    <r>
      <rPr>
        <b/>
        <sz val="10"/>
        <rFont val="Arial"/>
        <family val="2"/>
      </rPr>
      <t>Noncases who test positive</t>
    </r>
    <r>
      <rPr>
        <sz val="10"/>
        <rFont val="Arial"/>
        <family val="0"/>
      </rPr>
      <t xml:space="preserve"> (false positives)</t>
    </r>
  </si>
  <si>
    <r>
      <t xml:space="preserve">                          </t>
    </r>
    <r>
      <rPr>
        <b/>
        <sz val="10"/>
        <rFont val="Arial"/>
        <family val="2"/>
      </rPr>
      <t>Sensitivity  x  prevalence</t>
    </r>
    <r>
      <rPr>
        <sz val="10"/>
        <rFont val="Arial"/>
        <family val="0"/>
      </rPr>
      <t xml:space="preserve">  +   </t>
    </r>
    <r>
      <rPr>
        <b/>
        <sz val="10"/>
        <rFont val="Arial"/>
        <family val="2"/>
      </rPr>
      <t>(1-specificity)(1-prevalence)</t>
    </r>
  </si>
  <si>
    <r>
      <t xml:space="preserve">                                                  </t>
    </r>
    <r>
      <rPr>
        <b/>
        <sz val="10"/>
        <rFont val="Arial"/>
        <family val="2"/>
      </rPr>
      <t>Sensitivity  x  prevalence</t>
    </r>
  </si>
  <si>
    <r>
      <t xml:space="preserve">               </t>
    </r>
    <r>
      <rPr>
        <b/>
        <sz val="10"/>
        <rFont val="Arial"/>
        <family val="2"/>
      </rPr>
      <t>PPV</t>
    </r>
    <r>
      <rPr>
        <sz val="10"/>
        <rFont val="Arial"/>
        <family val="0"/>
      </rPr>
      <t xml:space="preserve"> = ------------------------------------------------------------------------------------------</t>
    </r>
  </si>
  <si>
    <t>(1-prevalence) is close to 1, and Sensitivity  x  prevalence will be less than the</t>
  </si>
  <si>
    <t xml:space="preserve">prevalence (or equal to prevalence, if sensitivity=100%).  So positive predictive value </t>
  </si>
  <si>
    <t>will be approximately:</t>
  </si>
  <si>
    <r>
      <t xml:space="preserve">      </t>
    </r>
    <r>
      <rPr>
        <b/>
        <sz val="10"/>
        <rFont val="Arial"/>
        <family val="2"/>
      </rPr>
      <t>PPV</t>
    </r>
    <r>
      <rPr>
        <sz val="10"/>
        <rFont val="Arial"/>
        <family val="0"/>
      </rPr>
      <t xml:space="preserve">  =    ----------------------------------------------------------------------------</t>
    </r>
  </si>
  <si>
    <t xml:space="preserve">                                 A small # less than the prevalence</t>
  </si>
  <si>
    <t xml:space="preserve">                     A small # less than the prevalence  +  (1-specificity)</t>
  </si>
  <si>
    <t>1 - specificity is the false positive rate, I.e., the proportion of non-cases who test</t>
  </si>
  <si>
    <t>positive, so positive predictive value is approximately:</t>
  </si>
  <si>
    <t xml:space="preserve">                                       A small # less than the prevalence</t>
  </si>
  <si>
    <t xml:space="preserve">                        A small # less than the prevalence  +  false positive rate</t>
  </si>
  <si>
    <r>
      <t xml:space="preserve">      </t>
    </r>
    <r>
      <rPr>
        <b/>
        <sz val="10"/>
        <rFont val="Arial"/>
        <family val="2"/>
      </rPr>
      <t>PPV</t>
    </r>
    <r>
      <rPr>
        <sz val="10"/>
        <rFont val="Arial"/>
        <family val="0"/>
      </rPr>
      <t xml:space="preserve">    =     ----------------------------------------------------------------------------------</t>
    </r>
  </si>
  <si>
    <t>Try out this:</t>
  </si>
  <si>
    <t>False positive rate</t>
  </si>
  <si>
    <t>www.epidemiolog.net                                                                Victor J. Schoenbach, 9/10/2000, 9/17/2004</t>
  </si>
  <si>
    <t>Combining screening tests in series or parallel</t>
  </si>
  <si>
    <t>Two screening tests, whether identical or different, are said to be applied in</t>
  </si>
  <si>
    <r>
      <t>parallel if a positive result on either test is sufficient</t>
    </r>
    <r>
      <rPr>
        <sz val="10"/>
        <rFont val="Arial"/>
        <family val="0"/>
      </rPr>
      <t xml:space="preserve"> to prompt a diagnostic</t>
    </r>
  </si>
  <si>
    <r>
      <t xml:space="preserve">The </t>
    </r>
    <r>
      <rPr>
        <b/>
        <sz val="10"/>
        <rFont val="Arial"/>
        <family val="2"/>
      </rPr>
      <t>overall sensitivity</t>
    </r>
    <r>
      <rPr>
        <sz val="10"/>
        <rFont val="Arial"/>
        <family val="0"/>
      </rPr>
      <t xml:space="preserve"> (sometimes called "net sensitivity") and </t>
    </r>
    <r>
      <rPr>
        <b/>
        <sz val="10"/>
        <rFont val="Arial"/>
        <family val="2"/>
      </rPr>
      <t>overall specificity</t>
    </r>
  </si>
  <si>
    <t xml:space="preserve">(sometimes called "net specificity") for the two tests in combination can be </t>
  </si>
  <si>
    <t>incorrect</t>
  </si>
  <si>
    <t>B incorrect</t>
  </si>
  <si>
    <t>If the two tests are labelled A and B, there are four possible results if both are</t>
  </si>
  <si>
    <t>given:  both may give the correct result, both may give an incorrect result, or</t>
  </si>
  <si>
    <t>A and B</t>
  </si>
  <si>
    <t>correct</t>
  </si>
  <si>
    <t>A</t>
  </si>
  <si>
    <t>B</t>
  </si>
  <si>
    <t>B correct</t>
  </si>
  <si>
    <t>of B</t>
  </si>
  <si>
    <t>|</t>
  </si>
  <si>
    <t xml:space="preserve">(2) Both </t>
  </si>
  <si>
    <t>(3) Both</t>
  </si>
  <si>
    <t xml:space="preserve">       A correct (1+3) + B correct (3+4) - Both A and B correct (3)</t>
  </si>
  <si>
    <t xml:space="preserve">  Sensitivity of A + Sensitivity of B - (Sensitivity of A x Sensitivity of B)</t>
  </si>
  <si>
    <r>
      <t>series</t>
    </r>
    <r>
      <rPr>
        <sz val="10"/>
        <rFont val="Arial"/>
        <family val="0"/>
      </rPr>
      <t>, then only the cases that are correctly classified by both tests</t>
    </r>
  </si>
  <si>
    <t>(represented by box 3) will be termed "positive" for the combined</t>
  </si>
  <si>
    <t>classification.  In fact, if one test is negative, the second test may not</t>
  </si>
  <si>
    <t>boxes 1, 3, and 4.  This area can be obtained algebraically as:</t>
  </si>
  <si>
    <t>When we add the area where A is correct (boxes 1 and 3) to the area</t>
  </si>
  <si>
    <t>in which B is correct (boxes 3 and 4), we are counting box 3 twice, so</t>
  </si>
  <si>
    <t>is the product of the probabilities of each event).</t>
  </si>
  <si>
    <t xml:space="preserve">of a correct test result.  (The joint probability of two independent events </t>
  </si>
  <si>
    <t>Sensitivity of test A</t>
  </si>
  <si>
    <t>Sensitivity of test B</t>
  </si>
  <si>
    <t>A &amp; B combined in parallel</t>
  </si>
  <si>
    <t>A &amp; B combined in series</t>
  </si>
  <si>
    <t>A x B</t>
  </si>
  <si>
    <t>A + B - A x B</t>
  </si>
  <si>
    <r>
      <t xml:space="preserve">correct test is the </t>
    </r>
    <r>
      <rPr>
        <b/>
        <sz val="10"/>
        <rFont val="Arial"/>
        <family val="2"/>
      </rPr>
      <t>sensitivity</t>
    </r>
    <r>
      <rPr>
        <sz val="10"/>
        <rFont val="Arial"/>
        <family val="0"/>
      </rPr>
      <t xml:space="preserve"> of the test.  If A and B are applied in</t>
    </r>
  </si>
  <si>
    <t xml:space="preserve">  Specificity of A + Specificity of B - (Specificity of A x Specificity of B)</t>
  </si>
  <si>
    <t>So series testing increases specificity, and parallel testing decreases</t>
  </si>
  <si>
    <t>Specificity of test A</t>
  </si>
  <si>
    <t>Specificity of test B</t>
  </si>
  <si>
    <t>obtained using probability concepts.</t>
  </si>
  <si>
    <t xml:space="preserve">even be done, which we are counting here as "incorrect", since the </t>
  </si>
  <si>
    <t>diagram represents cases.  So the overall sensitivity of applying tests</t>
  </si>
  <si>
    <t>(represented by box 3) will be termed "non-cases" in the combined</t>
  </si>
  <si>
    <t>where, since we are focusing on non-cases, each specificity is the probability</t>
  </si>
  <si>
    <t>specificity.  Change the values of the specificities in the shaded cells</t>
  </si>
  <si>
    <t>to see the specificity of the two tests in combination.</t>
  </si>
  <si>
    <t>www.epidemiolog.net</t>
  </si>
  <si>
    <t>/\</t>
  </si>
  <si>
    <t>\/</t>
  </si>
  <si>
    <r>
      <t>&lt;</t>
    </r>
    <r>
      <rPr>
        <sz val="10"/>
        <rFont val="Arial"/>
        <family val="0"/>
      </rPr>
      <t>----------------</t>
    </r>
  </si>
  <si>
    <r>
      <t>-------------</t>
    </r>
    <r>
      <rPr>
        <sz val="12"/>
        <rFont val="Arial"/>
        <family val="2"/>
      </rPr>
      <t>&gt;</t>
    </r>
  </si>
  <si>
    <t>For example, breast cancer screening frequently employs a combination of</t>
  </si>
  <si>
    <t>generally employs a combination of ELISA and Western Blot tests applied in</t>
  </si>
  <si>
    <t>series.  If the ELISA test is repeatedly positive (two ELISA tests applied in</t>
  </si>
  <si>
    <t>series) then a Western Blot test is given before making a determination that</t>
  </si>
  <si>
    <t>HIV antibody is present (I.e., series testing of ELISA and Western Blot).</t>
  </si>
  <si>
    <t>mammography and breast physical exam applied in parallel.  If either test</t>
  </si>
  <si>
    <t xml:space="preserve">is positive, then further investigation is indicated.  In contrast, HIV screening </t>
  </si>
  <si>
    <t>Similarly, syphilis testing employs two tests in series.  Specimens that</t>
  </si>
  <si>
    <t>test positive with an RPR (rapid plasma reagin) or VDRL (Venereal Disease</t>
  </si>
  <si>
    <t>Research Laboratory test) are evaluated with a confirmatory FTA-ABS or</t>
  </si>
  <si>
    <t>MHA-TP.</t>
  </si>
  <si>
    <t>four possibilities are shown in the diagram below.</t>
  </si>
  <si>
    <t>one test may give the correct result and the other an incorrect result.  These</t>
  </si>
  <si>
    <t>------  Sensitivity or  --------</t>
  </si>
  <si>
    <t>or</t>
  </si>
  <si>
    <t>specificity</t>
  </si>
  <si>
    <t>(1) A correct,</t>
  </si>
  <si>
    <t>(4) A incorrect</t>
  </si>
  <si>
    <t>work-up (i.e., the combined result is called "positive").</t>
  </si>
  <si>
    <r>
      <t xml:space="preserve">Two screening tests are said to be applied in series if </t>
    </r>
    <r>
      <rPr>
        <b/>
        <sz val="10"/>
        <rFont val="Arial"/>
        <family val="2"/>
      </rPr>
      <t xml:space="preserve">both tests must be </t>
    </r>
  </si>
  <si>
    <t>Since we are focusing on cases, each sensitivity is the probability of a</t>
  </si>
  <si>
    <t>correct test result.  (The joint probability of two independent events is the</t>
  </si>
  <si>
    <t>product of the probabilities of each event).</t>
  </si>
  <si>
    <r>
      <t>on either</t>
    </r>
    <r>
      <rPr>
        <sz val="10"/>
        <rFont val="Arial"/>
        <family val="0"/>
      </rPr>
      <t xml:space="preserve"> test causes the overall result to be classified as </t>
    </r>
    <r>
      <rPr>
        <b/>
        <sz val="10"/>
        <rFont val="Arial"/>
        <family val="2"/>
      </rPr>
      <t>positive</t>
    </r>
    <r>
      <rPr>
        <sz val="10"/>
        <rFont val="Arial"/>
        <family val="0"/>
      </rPr>
      <t>, then</t>
    </r>
  </si>
  <si>
    <t>where each sensitivity is the probability of a correct test (since these are.</t>
  </si>
  <si>
    <t>cases).  So series testing decreases sensitivity, and parallel testing</t>
  </si>
  <si>
    <t xml:space="preserve">increases sensitivity.  Here is a calculator to see these relations with </t>
  </si>
  <si>
    <t xml:space="preserve">numbers.  Change the values of the sensitivities in the shaded cells to </t>
  </si>
  <si>
    <t>see the sensitivity of the two tests in combination.</t>
  </si>
  <si>
    <t>Correct classification of cases - combining sensitivities</t>
  </si>
  <si>
    <t>Correct classification of Non-cases - combining specificities</t>
  </si>
  <si>
    <t>classification.  If the first test is positive (i.e., incorrect), the second test</t>
  </si>
  <si>
    <t xml:space="preserve">may not even be done, since a single positive test is sufficient to call the </t>
  </si>
  <si>
    <t>discussing non-cases, the positive classification is incorrect.</t>
  </si>
  <si>
    <t>In order to have a correct classification of non-cases with two tests read</t>
  </si>
  <si>
    <t>in parallel, both tests must be negative.  So the overall probability of</t>
  </si>
  <si>
    <t xml:space="preserve">correct classification of non-cases (the overall specificity) from applying </t>
  </si>
  <si>
    <t>A and B in series is represented by the area of box 3.  Algebraically:</t>
  </si>
  <si>
    <t>we need to subtract it to avoid double-counting.  We can write the:</t>
  </si>
  <si>
    <t>Combined sensitivity for A and B in parallel =</t>
  </si>
  <si>
    <t>we need to subtract it to avoid double-counting.  So the:</t>
  </si>
  <si>
    <t>Combined specificity for A and B in series =</t>
  </si>
  <si>
    <t>Combined specificity for A and B in parallel =</t>
  </si>
  <si>
    <t xml:space="preserve">                                                   Specificity of A x Specificity of B</t>
  </si>
  <si>
    <t>Combined sensitivity for A and B in series =</t>
  </si>
  <si>
    <t xml:space="preserve">                                                    Sensitivity of A x Sensitivity of B</t>
  </si>
  <si>
    <t>where each specificity is the probability of a correct test.</t>
  </si>
  <si>
    <t>V. Schoenbach, 9/21/2005</t>
  </si>
  <si>
    <r>
      <t>positive</t>
    </r>
    <r>
      <rPr>
        <sz val="10"/>
        <rFont val="Arial"/>
        <family val="0"/>
      </rPr>
      <t xml:space="preserve"> in order to prompt action (the combined result is called "positive").</t>
    </r>
  </si>
  <si>
    <t>specificity of A</t>
  </si>
  <si>
    <r>
      <t xml:space="preserve">If the diagram shows test results for </t>
    </r>
    <r>
      <rPr>
        <b/>
        <sz val="10"/>
        <rFont val="Arial"/>
        <family val="2"/>
      </rPr>
      <t>cases</t>
    </r>
    <r>
      <rPr>
        <sz val="10"/>
        <rFont val="Arial"/>
        <family val="0"/>
      </rPr>
      <t>, then the probability of a</t>
    </r>
  </si>
  <si>
    <r>
      <t>Specificity</t>
    </r>
    <r>
      <rPr>
        <sz val="10"/>
        <rFont val="Arial"/>
        <family val="0"/>
      </rPr>
      <t xml:space="preserve"> evaluates the ability to identify </t>
    </r>
    <r>
      <rPr>
        <b/>
        <sz val="10"/>
        <rFont val="Arial"/>
        <family val="2"/>
      </rPr>
      <t>non-cases</t>
    </r>
    <r>
      <rPr>
        <sz val="10"/>
        <rFont val="Arial"/>
        <family val="0"/>
      </rPr>
      <t>.</t>
    </r>
  </si>
  <si>
    <r>
      <t xml:space="preserve">Sensitivity </t>
    </r>
    <r>
      <rPr>
        <sz val="10"/>
        <rFont val="Arial"/>
        <family val="2"/>
      </rPr>
      <t>evaluates the ability to identify</t>
    </r>
    <r>
      <rPr>
        <b/>
        <sz val="10"/>
        <rFont val="Arial"/>
        <family val="2"/>
      </rPr>
      <t xml:space="preserve"> cases.</t>
    </r>
  </si>
  <si>
    <r>
      <t xml:space="preserve">If the diagram shows </t>
    </r>
    <r>
      <rPr>
        <b/>
        <sz val="10"/>
        <rFont val="Arial"/>
        <family val="2"/>
      </rPr>
      <t>non-cases</t>
    </r>
    <r>
      <rPr>
        <sz val="10"/>
        <rFont val="Arial"/>
        <family val="0"/>
      </rPr>
      <t>, then the probability of a correct test</t>
    </r>
  </si>
  <si>
    <r>
      <t xml:space="preserve">is the </t>
    </r>
    <r>
      <rPr>
        <b/>
        <sz val="10"/>
        <rFont val="Arial"/>
        <family val="2"/>
      </rPr>
      <t>specificity</t>
    </r>
    <r>
      <rPr>
        <sz val="10"/>
        <rFont val="Arial"/>
        <family val="0"/>
      </rPr>
      <t xml:space="preserve"> of the test.  If A and B are applied in </t>
    </r>
    <r>
      <rPr>
        <b/>
        <sz val="10"/>
        <rFont val="Arial"/>
        <family val="2"/>
      </rPr>
      <t>parallel</t>
    </r>
    <r>
      <rPr>
        <sz val="10"/>
        <rFont val="Arial"/>
        <family val="0"/>
      </rPr>
      <t>, then</t>
    </r>
  </si>
  <si>
    <t>only the noncases that are correctly classified by both tests</t>
  </si>
  <si>
    <t xml:space="preserve">the overall classification positive for parallel testing.  Since we are </t>
  </si>
  <si>
    <t>tests A and B is in parallel is represented by the area in box 3.  Algebraically:</t>
  </si>
  <si>
    <t>result on either test causes the overall result to be classified as negative</t>
  </si>
  <si>
    <r>
      <t xml:space="preserve">If instead tests A and B are applied in </t>
    </r>
    <r>
      <rPr>
        <b/>
        <sz val="10"/>
        <rFont val="Arial"/>
        <family val="2"/>
      </rPr>
      <t>series</t>
    </r>
    <r>
      <rPr>
        <sz val="10"/>
        <rFont val="Arial"/>
        <family val="0"/>
      </rPr>
      <t>, so that a negative (correct)</t>
    </r>
  </si>
  <si>
    <r>
      <t xml:space="preserve">If, instead, tests A and B are applied in </t>
    </r>
    <r>
      <rPr>
        <b/>
        <sz val="10"/>
        <rFont val="Arial"/>
        <family val="2"/>
      </rPr>
      <t>parallel</t>
    </r>
    <r>
      <rPr>
        <sz val="10"/>
        <rFont val="Arial"/>
        <family val="0"/>
      </rPr>
      <t xml:space="preserve">, so that a </t>
    </r>
    <r>
      <rPr>
        <b/>
        <sz val="10"/>
        <rFont val="Arial"/>
        <family val="2"/>
      </rPr>
      <t>positive result</t>
    </r>
  </si>
  <si>
    <t>we have two chances to identify each case.  So the sensitivity for the</t>
  </si>
  <si>
    <t>combination is represented by the total area of boxes 1, 3, and 4.</t>
  </si>
  <si>
    <t>This area can be obtained algebraically as:</t>
  </si>
  <si>
    <t xml:space="preserve">(correct), then we have two chances to identify each non-case.  Thus, </t>
  </si>
  <si>
    <r>
      <t xml:space="preserve">the </t>
    </r>
    <r>
      <rPr>
        <b/>
        <sz val="10"/>
        <rFont val="Arial"/>
        <family val="2"/>
      </rPr>
      <t>specificity</t>
    </r>
    <r>
      <rPr>
        <sz val="10"/>
        <rFont val="Arial"/>
        <family val="0"/>
      </rPr>
      <t xml:space="preserve"> of the combination is represented by the total area of</t>
    </r>
  </si>
  <si>
    <t>Parallel testing with two tests gives us two chances to identify each case.</t>
  </si>
  <si>
    <t>Series testing with two tests gives us two chances to identify each non-case.</t>
  </si>
  <si>
    <r>
      <t xml:space="preserve">So </t>
    </r>
    <r>
      <rPr>
        <b/>
        <sz val="10"/>
        <rFont val="Arial"/>
        <family val="2"/>
      </rPr>
      <t>series testing has higher specificity</t>
    </r>
    <r>
      <rPr>
        <sz val="10"/>
        <rFont val="Arial"/>
        <family val="0"/>
      </rPr>
      <t>.</t>
    </r>
  </si>
  <si>
    <r>
      <t xml:space="preserve">So </t>
    </r>
    <r>
      <rPr>
        <b/>
        <sz val="10"/>
        <rFont val="Arial"/>
        <family val="2"/>
      </rPr>
      <t>parallel testing has higher sensitivity</t>
    </r>
    <r>
      <rPr>
        <sz val="10"/>
        <rFont val="Arial"/>
        <family val="0"/>
      </rPr>
      <t>.</t>
    </r>
  </si>
  <si>
    <t>Summary</t>
  </si>
  <si>
    <t xml:space="preserve">        SensA x SensB</t>
  </si>
  <si>
    <t xml:space="preserve">        SensA + SensB </t>
  </si>
  <si>
    <t xml:space="preserve">       - SensA x SensB</t>
  </si>
  <si>
    <t xml:space="preserve">            Sensitivity</t>
  </si>
  <si>
    <t xml:space="preserve">            Specificity</t>
  </si>
  <si>
    <t xml:space="preserve">         SpecA + SpecB</t>
  </si>
  <si>
    <t xml:space="preserve">        - SpecA x SpecB</t>
  </si>
  <si>
    <t xml:space="preserve">          SpecA x SpecB</t>
  </si>
  <si>
    <t xml:space="preserve">    Series</t>
  </si>
  <si>
    <t xml:space="preserve">   Parallel</t>
  </si>
  <si>
    <t>Series testing</t>
  </si>
  <si>
    <t>Parallel testing</t>
  </si>
  <si>
    <t>Observed prevalence</t>
  </si>
  <si>
    <t>(All positive tests / population)</t>
  </si>
  <si>
    <t>(compare to cell D52)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</si>
</sst>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#,##0.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lightVertical"/>
    </fill>
    <fill>
      <patternFill patternType="lightGrid"/>
    </fill>
    <fill>
      <patternFill patternType="solid">
        <fgColor indexed="65"/>
        <bgColor indexed="64"/>
      </patternFill>
    </fill>
    <fill>
      <patternFill patternType="lightHorizontal">
        <bgColor indexed="9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2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9" fontId="0" fillId="2" borderId="0" xfId="0" applyNumberForma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 horizontal="center"/>
    </xf>
    <xf numFmtId="0" fontId="0" fillId="0" borderId="9" xfId="0" applyBorder="1" applyAlignment="1">
      <alignment/>
    </xf>
    <xf numFmtId="0" fontId="0" fillId="4" borderId="9" xfId="0" applyFill="1" applyBorder="1" applyAlignment="1">
      <alignment/>
    </xf>
    <xf numFmtId="0" fontId="1" fillId="7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7" borderId="12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4" borderId="15" xfId="0" applyFill="1" applyBorder="1" applyAlignment="1">
      <alignment/>
    </xf>
    <xf numFmtId="0" fontId="1" fillId="4" borderId="15" xfId="0" applyFont="1" applyFill="1" applyBorder="1" applyAlignment="1">
      <alignment/>
    </xf>
    <xf numFmtId="0" fontId="0" fillId="4" borderId="16" xfId="0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9" xfId="0" applyFon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16" xfId="0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 quotePrefix="1">
      <alignment horizontal="right"/>
    </xf>
    <xf numFmtId="0" fontId="1" fillId="0" borderId="0" xfId="0" applyFont="1" applyAlignment="1" quotePrefix="1">
      <alignment horizontal="center"/>
    </xf>
    <xf numFmtId="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 quotePrefix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9" fontId="1" fillId="0" borderId="5" xfId="0" applyNumberFormat="1" applyFont="1" applyBorder="1" applyAlignment="1">
      <alignment/>
    </xf>
    <xf numFmtId="9" fontId="1" fillId="0" borderId="7" xfId="0" applyNumberFormat="1" applyFont="1" applyBorder="1" applyAlignment="1">
      <alignment/>
    </xf>
    <xf numFmtId="0" fontId="1" fillId="0" borderId="20" xfId="0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9" fontId="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9" xfId="0" applyFont="1" applyBorder="1" applyAlignment="1">
      <alignment/>
    </xf>
    <xf numFmtId="9" fontId="1" fillId="0" borderId="9" xfId="0" applyNumberFormat="1" applyFont="1" applyBorder="1" applyAlignment="1">
      <alignment/>
    </xf>
    <xf numFmtId="0" fontId="1" fillId="0" borderId="8" xfId="0" applyFont="1" applyBorder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164" fontId="1" fillId="3" borderId="0" xfId="0" applyNumberFormat="1" applyFon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6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workbookViewId="0" topLeftCell="A43">
      <selection activeCell="B72" sqref="B72"/>
    </sheetView>
  </sheetViews>
  <sheetFormatPr defaultColWidth="9.140625" defaultRowHeight="12.75"/>
  <cols>
    <col min="2" max="2" width="10.57421875" style="0" customWidth="1"/>
    <col min="3" max="3" width="24.421875" style="0" customWidth="1"/>
    <col min="4" max="4" width="9.421875" style="0" customWidth="1"/>
    <col min="5" max="5" width="3.140625" style="0" customWidth="1"/>
    <col min="6" max="6" width="13.00390625" style="0" customWidth="1"/>
    <col min="7" max="7" width="3.8515625" style="0" customWidth="1"/>
    <col min="8" max="8" width="10.7109375" style="0" customWidth="1"/>
  </cols>
  <sheetData>
    <row r="1" ht="15.75">
      <c r="B1" s="59" t="s">
        <v>49</v>
      </c>
    </row>
    <row r="3" ht="12.75">
      <c r="B3" s="3" t="s">
        <v>182</v>
      </c>
    </row>
    <row r="4" ht="12.75">
      <c r="B4" t="s">
        <v>50</v>
      </c>
    </row>
    <row r="5" ht="12.75">
      <c r="B5" s="3" t="s">
        <v>51</v>
      </c>
    </row>
    <row r="6" ht="12.75">
      <c r="B6" t="s">
        <v>118</v>
      </c>
    </row>
    <row r="8" ht="12.75">
      <c r="B8" s="3" t="s">
        <v>181</v>
      </c>
    </row>
    <row r="9" ht="12.75">
      <c r="B9" t="s">
        <v>119</v>
      </c>
    </row>
    <row r="10" ht="12.75">
      <c r="B10" s="3" t="s">
        <v>148</v>
      </c>
    </row>
    <row r="11" ht="12.75">
      <c r="B11" s="3"/>
    </row>
    <row r="12" ht="12.75">
      <c r="B12" t="s">
        <v>100</v>
      </c>
    </row>
    <row r="13" ht="12.75">
      <c r="B13" t="s">
        <v>105</v>
      </c>
    </row>
    <row r="14" ht="12.75">
      <c r="B14" t="s">
        <v>106</v>
      </c>
    </row>
    <row r="15" ht="12.75">
      <c r="B15" t="s">
        <v>101</v>
      </c>
    </row>
    <row r="16" ht="12.75">
      <c r="B16" t="s">
        <v>102</v>
      </c>
    </row>
    <row r="17" ht="12.75">
      <c r="B17" t="s">
        <v>103</v>
      </c>
    </row>
    <row r="18" ht="12.75">
      <c r="B18" t="s">
        <v>104</v>
      </c>
    </row>
    <row r="19" ht="12.75">
      <c r="B19" t="s">
        <v>107</v>
      </c>
    </row>
    <row r="20" ht="12.75">
      <c r="B20" t="s">
        <v>108</v>
      </c>
    </row>
    <row r="21" ht="12.75">
      <c r="B21" t="s">
        <v>109</v>
      </c>
    </row>
    <row r="22" ht="12.75">
      <c r="B22" t="s">
        <v>110</v>
      </c>
    </row>
    <row r="24" ht="12.75">
      <c r="B24" t="s">
        <v>52</v>
      </c>
    </row>
    <row r="25" ht="12.75">
      <c r="B25" t="s">
        <v>53</v>
      </c>
    </row>
    <row r="26" ht="12.75">
      <c r="B26" t="s">
        <v>88</v>
      </c>
    </row>
    <row r="28" ht="12.75">
      <c r="B28" t="s">
        <v>56</v>
      </c>
    </row>
    <row r="29" ht="12.75">
      <c r="B29" t="s">
        <v>57</v>
      </c>
    </row>
    <row r="30" ht="12.75">
      <c r="B30" t="s">
        <v>112</v>
      </c>
    </row>
    <row r="31" ht="12.75">
      <c r="B31" t="s">
        <v>111</v>
      </c>
    </row>
    <row r="32" ht="13.5" thickBot="1"/>
    <row r="33" spans="2:8" ht="7.5" customHeight="1" thickTop="1">
      <c r="B33" s="35"/>
      <c r="C33" s="36"/>
      <c r="D33" s="47"/>
      <c r="E33" s="37"/>
      <c r="F33" s="37"/>
      <c r="G33" s="38"/>
      <c r="H33" s="4"/>
    </row>
    <row r="34" spans="2:8" ht="12.75">
      <c r="B34" s="32"/>
      <c r="C34" s="29" t="s">
        <v>116</v>
      </c>
      <c r="D34" s="48"/>
      <c r="E34" s="28"/>
      <c r="F34" s="29" t="s">
        <v>65</v>
      </c>
      <c r="G34" s="39"/>
      <c r="H34" s="4"/>
    </row>
    <row r="35" spans="2:8" ht="12.75">
      <c r="B35" s="32"/>
      <c r="C35" s="29" t="s">
        <v>55</v>
      </c>
      <c r="D35" s="48"/>
      <c r="E35" s="28"/>
      <c r="F35" s="29" t="s">
        <v>54</v>
      </c>
      <c r="G35" s="39"/>
      <c r="H35" s="4"/>
    </row>
    <row r="36" spans="2:8" ht="13.5" thickBot="1">
      <c r="B36" s="43"/>
      <c r="C36" s="44"/>
      <c r="D36" s="49"/>
      <c r="E36" s="45"/>
      <c r="F36" s="45"/>
      <c r="G36" s="46"/>
      <c r="H36" s="4"/>
    </row>
    <row r="37" spans="2:10" ht="13.5" thickTop="1">
      <c r="B37" s="33"/>
      <c r="C37" s="24"/>
      <c r="D37" s="50"/>
      <c r="E37" s="26"/>
      <c r="F37" s="26"/>
      <c r="G37" s="40"/>
      <c r="H37" s="57" t="s">
        <v>96</v>
      </c>
      <c r="J37" s="24"/>
    </row>
    <row r="38" spans="2:8" ht="12.75">
      <c r="B38" s="33"/>
      <c r="C38" s="24"/>
      <c r="D38" s="50"/>
      <c r="E38" s="26"/>
      <c r="F38" s="26"/>
      <c r="G38" s="40"/>
      <c r="H38" s="4" t="s">
        <v>64</v>
      </c>
    </row>
    <row r="39" spans="2:8" ht="12.75">
      <c r="B39" s="33"/>
      <c r="C39" s="24"/>
      <c r="D39" s="50"/>
      <c r="E39" s="26"/>
      <c r="F39" s="26"/>
      <c r="G39" s="40"/>
      <c r="H39" s="4" t="s">
        <v>64</v>
      </c>
    </row>
    <row r="40" spans="2:8" ht="12.75">
      <c r="B40" s="33"/>
      <c r="C40" s="24"/>
      <c r="D40" s="50"/>
      <c r="E40" s="26"/>
      <c r="F40" s="26"/>
      <c r="G40" s="40"/>
      <c r="H40" s="25" t="s">
        <v>14</v>
      </c>
    </row>
    <row r="41" spans="2:8" ht="12.75">
      <c r="B41" s="33"/>
      <c r="C41" s="23" t="s">
        <v>66</v>
      </c>
      <c r="D41" s="50"/>
      <c r="E41" s="26"/>
      <c r="F41" s="25" t="s">
        <v>117</v>
      </c>
      <c r="G41" s="40"/>
      <c r="H41" s="25" t="s">
        <v>114</v>
      </c>
    </row>
    <row r="42" spans="2:8" ht="12.75">
      <c r="B42" s="33"/>
      <c r="C42" s="23" t="s">
        <v>58</v>
      </c>
      <c r="D42" s="51"/>
      <c r="E42" s="27"/>
      <c r="F42" s="25" t="s">
        <v>62</v>
      </c>
      <c r="G42" s="41"/>
      <c r="H42" s="25" t="s">
        <v>115</v>
      </c>
    </row>
    <row r="43" spans="2:8" ht="12.75">
      <c r="B43" s="33"/>
      <c r="C43" s="23" t="s">
        <v>59</v>
      </c>
      <c r="D43" s="51"/>
      <c r="E43" s="27"/>
      <c r="F43" s="26"/>
      <c r="G43" s="41"/>
      <c r="H43" s="25" t="s">
        <v>63</v>
      </c>
    </row>
    <row r="44" spans="2:8" ht="12.75">
      <c r="B44" s="33"/>
      <c r="C44" s="23"/>
      <c r="D44" s="51"/>
      <c r="E44" s="27"/>
      <c r="F44" s="26"/>
      <c r="G44" s="41"/>
      <c r="H44" s="4" t="s">
        <v>64</v>
      </c>
    </row>
    <row r="45" spans="2:8" ht="12.75">
      <c r="B45" s="33"/>
      <c r="C45" s="24"/>
      <c r="D45" s="50"/>
      <c r="E45" s="26"/>
      <c r="F45" s="26"/>
      <c r="G45" s="40"/>
      <c r="H45" s="4" t="s">
        <v>64</v>
      </c>
    </row>
    <row r="46" spans="1:8" ht="12.75">
      <c r="A46" s="10"/>
      <c r="B46" s="33"/>
      <c r="C46" s="24"/>
      <c r="D46" s="50"/>
      <c r="E46" s="26"/>
      <c r="F46" s="26"/>
      <c r="G46" s="40"/>
      <c r="H46" s="4" t="s">
        <v>64</v>
      </c>
    </row>
    <row r="47" spans="2:8" ht="13.5" thickBot="1">
      <c r="B47" s="34"/>
      <c r="C47" s="30"/>
      <c r="D47" s="52"/>
      <c r="E47" s="31"/>
      <c r="F47" s="31"/>
      <c r="G47" s="42"/>
      <c r="H47" s="57" t="s">
        <v>97</v>
      </c>
    </row>
    <row r="48" spans="2:4" ht="13.5" thickTop="1">
      <c r="B48" s="10"/>
      <c r="C48" s="10"/>
      <c r="D48" s="10"/>
    </row>
    <row r="49" spans="2:6" ht="15">
      <c r="B49" s="58" t="s">
        <v>98</v>
      </c>
      <c r="C49" s="54" t="s">
        <v>113</v>
      </c>
      <c r="D49" s="53" t="s">
        <v>99</v>
      </c>
      <c r="F49" s="4"/>
    </row>
    <row r="50" spans="2:6" ht="15">
      <c r="B50" s="58"/>
      <c r="C50" s="25" t="s">
        <v>149</v>
      </c>
      <c r="D50" s="53"/>
      <c r="F50" s="4"/>
    </row>
    <row r="51" spans="3:6" ht="12.75">
      <c r="C51" s="54"/>
      <c r="D51" s="53"/>
      <c r="F51" s="4"/>
    </row>
    <row r="52" ht="15.75">
      <c r="B52" s="59" t="s">
        <v>129</v>
      </c>
    </row>
    <row r="53" ht="12.75">
      <c r="B53" s="3"/>
    </row>
    <row r="54" ht="12.75">
      <c r="B54" s="3" t="s">
        <v>152</v>
      </c>
    </row>
    <row r="55" ht="12.75">
      <c r="B55" t="s">
        <v>150</v>
      </c>
    </row>
    <row r="56" ht="12.75">
      <c r="B56" t="s">
        <v>83</v>
      </c>
    </row>
    <row r="57" ht="12.75">
      <c r="B57" s="3" t="s">
        <v>69</v>
      </c>
    </row>
    <row r="58" ht="12.75">
      <c r="B58" t="s">
        <v>70</v>
      </c>
    </row>
    <row r="59" ht="12.75">
      <c r="B59" t="s">
        <v>71</v>
      </c>
    </row>
    <row r="60" ht="12.75">
      <c r="B60" t="s">
        <v>89</v>
      </c>
    </row>
    <row r="61" ht="12.75">
      <c r="B61" t="s">
        <v>90</v>
      </c>
    </row>
    <row r="62" ht="12.75">
      <c r="B62" t="s">
        <v>137</v>
      </c>
    </row>
    <row r="64" ht="12.75">
      <c r="B64" s="3" t="s">
        <v>144</v>
      </c>
    </row>
    <row r="65" ht="12.75">
      <c r="B65" s="3" t="s">
        <v>145</v>
      </c>
    </row>
    <row r="67" ht="12.75">
      <c r="B67" t="s">
        <v>120</v>
      </c>
    </row>
    <row r="68" ht="12.75">
      <c r="B68" t="s">
        <v>121</v>
      </c>
    </row>
    <row r="69" ht="12.75">
      <c r="B69" t="s">
        <v>122</v>
      </c>
    </row>
    <row r="71" ht="12.75">
      <c r="B71" t="s">
        <v>160</v>
      </c>
    </row>
    <row r="72" ht="12.75">
      <c r="B72" s="3" t="s">
        <v>123</v>
      </c>
    </row>
    <row r="73" ht="12.75">
      <c r="B73" s="60" t="s">
        <v>161</v>
      </c>
    </row>
    <row r="74" ht="12.75">
      <c r="B74" t="s">
        <v>162</v>
      </c>
    </row>
    <row r="75" ht="12.75">
      <c r="B75" t="s">
        <v>163</v>
      </c>
    </row>
    <row r="77" ht="12.75">
      <c r="B77" t="s">
        <v>67</v>
      </c>
    </row>
    <row r="79" ht="12.75">
      <c r="B79" t="s">
        <v>73</v>
      </c>
    </row>
    <row r="80" ht="12.75">
      <c r="B80" t="s">
        <v>74</v>
      </c>
    </row>
    <row r="81" ht="12.75">
      <c r="B81" t="s">
        <v>138</v>
      </c>
    </row>
    <row r="83" ht="12.75">
      <c r="B83" s="3" t="s">
        <v>139</v>
      </c>
    </row>
    <row r="85" ht="12.75">
      <c r="B85" s="3" t="s">
        <v>68</v>
      </c>
    </row>
    <row r="87" ht="12.75">
      <c r="B87" t="s">
        <v>124</v>
      </c>
    </row>
    <row r="88" ht="12.75">
      <c r="B88" t="s">
        <v>125</v>
      </c>
    </row>
    <row r="89" ht="12.75">
      <c r="B89" t="s">
        <v>126</v>
      </c>
    </row>
    <row r="90" ht="12.75">
      <c r="B90" t="s">
        <v>127</v>
      </c>
    </row>
    <row r="91" ht="12.75">
      <c r="B91" t="s">
        <v>128</v>
      </c>
    </row>
    <row r="93" spans="3:5" ht="12.75">
      <c r="C93" s="56" t="s">
        <v>77</v>
      </c>
      <c r="D93" s="22">
        <v>0.9</v>
      </c>
      <c r="E93" t="s">
        <v>60</v>
      </c>
    </row>
    <row r="94" spans="3:5" ht="12.75">
      <c r="C94" s="56" t="s">
        <v>78</v>
      </c>
      <c r="D94" s="22">
        <v>0.8</v>
      </c>
      <c r="E94" t="s">
        <v>61</v>
      </c>
    </row>
    <row r="95" spans="3:5" ht="12.75">
      <c r="C95" s="3" t="s">
        <v>80</v>
      </c>
      <c r="D95" s="55">
        <f>D93*D94</f>
        <v>0.7200000000000001</v>
      </c>
      <c r="E95" t="s">
        <v>81</v>
      </c>
    </row>
    <row r="96" spans="3:5" ht="12.75">
      <c r="C96" s="3" t="s">
        <v>79</v>
      </c>
      <c r="D96" s="55">
        <f>D93+D94-D95</f>
        <v>0.9800000000000001</v>
      </c>
      <c r="E96" t="s">
        <v>82</v>
      </c>
    </row>
    <row r="99" ht="15.75">
      <c r="B99" s="59" t="s">
        <v>130</v>
      </c>
    </row>
    <row r="101" ht="12.75">
      <c r="B101" s="3" t="s">
        <v>151</v>
      </c>
    </row>
    <row r="102" ht="12.75">
      <c r="B102" t="s">
        <v>153</v>
      </c>
    </row>
    <row r="103" ht="12.75">
      <c r="B103" t="s">
        <v>154</v>
      </c>
    </row>
    <row r="104" ht="12.75">
      <c r="B104" t="s">
        <v>155</v>
      </c>
    </row>
    <row r="105" ht="12.75">
      <c r="B105" t="s">
        <v>91</v>
      </c>
    </row>
    <row r="106" ht="12.75">
      <c r="B106" t="s">
        <v>131</v>
      </c>
    </row>
    <row r="107" ht="12.75">
      <c r="B107" t="s">
        <v>132</v>
      </c>
    </row>
    <row r="108" ht="12.75">
      <c r="B108" t="s">
        <v>156</v>
      </c>
    </row>
    <row r="109" ht="12.75">
      <c r="B109" t="s">
        <v>133</v>
      </c>
    </row>
    <row r="111" ht="12.75">
      <c r="B111" t="s">
        <v>134</v>
      </c>
    </row>
    <row r="112" ht="12.75">
      <c r="B112" t="s">
        <v>135</v>
      </c>
    </row>
    <row r="113" ht="12.75">
      <c r="B113" t="s">
        <v>136</v>
      </c>
    </row>
    <row r="114" ht="12.75">
      <c r="B114" t="s">
        <v>157</v>
      </c>
    </row>
    <row r="116" ht="12.75">
      <c r="B116" s="3" t="s">
        <v>142</v>
      </c>
    </row>
    <row r="117" ht="12.75">
      <c r="B117" s="3" t="s">
        <v>143</v>
      </c>
    </row>
    <row r="119" ht="12.75">
      <c r="B119" t="s">
        <v>92</v>
      </c>
    </row>
    <row r="120" ht="12.75">
      <c r="B120" t="s">
        <v>76</v>
      </c>
    </row>
    <row r="121" ht="12.75">
      <c r="B121" t="s">
        <v>75</v>
      </c>
    </row>
    <row r="123" ht="12.75">
      <c r="B123" t="s">
        <v>159</v>
      </c>
    </row>
    <row r="124" ht="12.75">
      <c r="B124" t="s">
        <v>158</v>
      </c>
    </row>
    <row r="125" ht="12.75">
      <c r="B125" t="s">
        <v>164</v>
      </c>
    </row>
    <row r="126" ht="12.75">
      <c r="B126" t="s">
        <v>165</v>
      </c>
    </row>
    <row r="127" ht="12.75">
      <c r="B127" t="s">
        <v>72</v>
      </c>
    </row>
    <row r="129" ht="12.75">
      <c r="B129" t="s">
        <v>67</v>
      </c>
    </row>
    <row r="131" ht="12.75">
      <c r="B131" t="s">
        <v>73</v>
      </c>
    </row>
    <row r="132" ht="12.75">
      <c r="B132" t="s">
        <v>74</v>
      </c>
    </row>
    <row r="133" ht="12.75">
      <c r="B133" t="s">
        <v>140</v>
      </c>
    </row>
    <row r="135" ht="12.75">
      <c r="B135" s="3" t="s">
        <v>141</v>
      </c>
    </row>
    <row r="137" ht="12.75">
      <c r="B137" s="3" t="s">
        <v>84</v>
      </c>
    </row>
    <row r="139" ht="12.75">
      <c r="B139" t="s">
        <v>146</v>
      </c>
    </row>
    <row r="140" ht="12.75">
      <c r="B140" t="s">
        <v>85</v>
      </c>
    </row>
    <row r="141" ht="12.75">
      <c r="B141" t="s">
        <v>93</v>
      </c>
    </row>
    <row r="142" ht="12.75">
      <c r="B142" t="s">
        <v>94</v>
      </c>
    </row>
    <row r="144" spans="3:5" ht="12.75">
      <c r="C144" s="56" t="s">
        <v>86</v>
      </c>
      <c r="D144" s="22">
        <v>0.8</v>
      </c>
      <c r="E144" t="s">
        <v>60</v>
      </c>
    </row>
    <row r="145" spans="3:5" ht="12.75">
      <c r="C145" s="56" t="s">
        <v>87</v>
      </c>
      <c r="D145" s="22">
        <v>0.9</v>
      </c>
      <c r="E145" t="s">
        <v>61</v>
      </c>
    </row>
    <row r="146" spans="3:5" ht="12.75">
      <c r="C146" s="3" t="s">
        <v>80</v>
      </c>
      <c r="D146" s="55">
        <f>D144+D145-D147</f>
        <v>0.9800000000000001</v>
      </c>
      <c r="E146" t="s">
        <v>82</v>
      </c>
    </row>
    <row r="147" spans="3:5" ht="12.75">
      <c r="C147" s="3" t="s">
        <v>79</v>
      </c>
      <c r="D147" s="55">
        <f>D144*D145</f>
        <v>0.7200000000000001</v>
      </c>
      <c r="E147" t="s">
        <v>81</v>
      </c>
    </row>
    <row r="148" spans="3:4" ht="12.75">
      <c r="C148" s="3"/>
      <c r="D148" s="55"/>
    </row>
    <row r="149" spans="3:4" ht="12.75">
      <c r="C149" s="3"/>
      <c r="D149" s="55"/>
    </row>
    <row r="150" spans="2:4" ht="12.75">
      <c r="B150" s="3" t="s">
        <v>170</v>
      </c>
      <c r="C150" s="3"/>
      <c r="D150" s="55"/>
    </row>
    <row r="151" spans="3:4" ht="12.75">
      <c r="C151" s="3"/>
      <c r="D151" s="55"/>
    </row>
    <row r="152" spans="2:4" ht="12.75">
      <c r="B152" t="s">
        <v>166</v>
      </c>
      <c r="C152" s="3"/>
      <c r="D152" s="55"/>
    </row>
    <row r="153" spans="2:4" ht="12.75">
      <c r="B153" t="s">
        <v>169</v>
      </c>
      <c r="C153" s="3"/>
      <c r="D153" s="55"/>
    </row>
    <row r="154" spans="3:4" ht="12.75">
      <c r="C154" s="3"/>
      <c r="D154" s="55"/>
    </row>
    <row r="155" spans="2:4" ht="12.75">
      <c r="B155" t="s">
        <v>167</v>
      </c>
      <c r="C155" s="3"/>
      <c r="D155" s="55"/>
    </row>
    <row r="156" spans="2:4" ht="12.75">
      <c r="B156" t="s">
        <v>168</v>
      </c>
      <c r="C156" s="3"/>
      <c r="D156" s="55"/>
    </row>
    <row r="157" spans="1:7" ht="13.5" thickBot="1">
      <c r="A157" s="33"/>
      <c r="B157" s="10"/>
      <c r="C157" s="70"/>
      <c r="D157" s="70"/>
      <c r="E157" s="70"/>
      <c r="F157" s="70"/>
      <c r="G157" s="70"/>
    </row>
    <row r="158" spans="2:10" ht="13.5" thickTop="1">
      <c r="B158" s="62"/>
      <c r="C158" s="71"/>
      <c r="D158" s="72"/>
      <c r="E158" s="73"/>
      <c r="F158" s="73"/>
      <c r="G158" s="74"/>
      <c r="H158" s="10"/>
      <c r="J158" s="3"/>
    </row>
    <row r="159" spans="2:8" ht="12.75">
      <c r="B159" s="33"/>
      <c r="C159" s="78" t="s">
        <v>174</v>
      </c>
      <c r="D159" s="67" t="s">
        <v>175</v>
      </c>
      <c r="E159" s="1"/>
      <c r="F159" s="1"/>
      <c r="G159" s="75"/>
      <c r="H159" s="10"/>
    </row>
    <row r="160" spans="2:8" ht="12.75">
      <c r="B160" s="33"/>
      <c r="C160" s="64"/>
      <c r="D160" s="66"/>
      <c r="E160" s="10"/>
      <c r="F160" s="11"/>
      <c r="G160" s="75"/>
      <c r="H160" s="10"/>
    </row>
    <row r="161" spans="2:8" ht="12.75">
      <c r="B161" s="63" t="s">
        <v>179</v>
      </c>
      <c r="C161" s="64" t="s">
        <v>171</v>
      </c>
      <c r="D161" s="66" t="s">
        <v>176</v>
      </c>
      <c r="E161" s="10"/>
      <c r="F161" s="11"/>
      <c r="G161" s="75"/>
      <c r="H161" s="10"/>
    </row>
    <row r="162" spans="2:8" ht="12.75">
      <c r="B162" s="63"/>
      <c r="C162" s="64"/>
      <c r="D162" s="69" t="s">
        <v>177</v>
      </c>
      <c r="E162" s="10"/>
      <c r="F162" s="11"/>
      <c r="G162" s="75"/>
      <c r="H162" s="10"/>
    </row>
    <row r="163" spans="2:8" ht="12.75">
      <c r="B163" s="68"/>
      <c r="C163" s="65"/>
      <c r="D163" s="12"/>
      <c r="E163" s="1"/>
      <c r="F163" s="13"/>
      <c r="G163" s="61"/>
      <c r="H163" s="10"/>
    </row>
    <row r="164" spans="2:8" ht="12.75">
      <c r="B164" s="63"/>
      <c r="C164" s="64"/>
      <c r="D164" s="66"/>
      <c r="E164" s="10"/>
      <c r="F164" s="11"/>
      <c r="G164" s="75"/>
      <c r="H164" s="10"/>
    </row>
    <row r="165" spans="2:8" ht="12.75">
      <c r="B165" s="63" t="s">
        <v>180</v>
      </c>
      <c r="C165" s="64" t="s">
        <v>172</v>
      </c>
      <c r="D165" s="66" t="s">
        <v>178</v>
      </c>
      <c r="E165" s="10"/>
      <c r="F165" s="11"/>
      <c r="G165" s="75"/>
      <c r="H165" s="10"/>
    </row>
    <row r="166" spans="2:8" ht="12.75">
      <c r="B166" s="33"/>
      <c r="C166" s="65" t="s">
        <v>173</v>
      </c>
      <c r="D166" s="67"/>
      <c r="E166" s="1"/>
      <c r="F166" s="13"/>
      <c r="G166" s="75"/>
      <c r="H166" s="10"/>
    </row>
    <row r="167" spans="2:8" ht="13.5" thickBot="1">
      <c r="B167" s="34"/>
      <c r="C167" s="76"/>
      <c r="D167" s="77"/>
      <c r="E167" s="30"/>
      <c r="F167" s="30"/>
      <c r="G167" s="52"/>
      <c r="H167" s="10"/>
    </row>
    <row r="168" spans="3:6" ht="13.5" thickTop="1">
      <c r="C168" s="3"/>
      <c r="D168" s="55"/>
      <c r="F168" s="55"/>
    </row>
    <row r="170" spans="2:4" ht="12.75">
      <c r="B170" t="s">
        <v>95</v>
      </c>
      <c r="D170" t="s">
        <v>147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41">
      <selection activeCell="E51" sqref="E51"/>
    </sheetView>
  </sheetViews>
  <sheetFormatPr defaultColWidth="9.140625" defaultRowHeight="12.75"/>
  <cols>
    <col min="5" max="5" width="11.00390625" style="0" customWidth="1"/>
    <col min="6" max="6" width="10.57421875" style="0" customWidth="1"/>
    <col min="7" max="7" width="15.8515625" style="0" customWidth="1"/>
  </cols>
  <sheetData>
    <row r="1" ht="15.75">
      <c r="A1" s="59" t="s">
        <v>16</v>
      </c>
    </row>
    <row r="3" ht="12.75">
      <c r="A3" t="s">
        <v>24</v>
      </c>
    </row>
    <row r="4" ht="12.75">
      <c r="A4" t="s">
        <v>25</v>
      </c>
    </row>
    <row r="7" spans="1:7" ht="12.75">
      <c r="A7" s="6" t="s">
        <v>26</v>
      </c>
      <c r="B7" s="7"/>
      <c r="C7" s="7"/>
      <c r="D7" s="7"/>
      <c r="E7" s="7"/>
      <c r="F7" s="7"/>
      <c r="G7" s="8"/>
    </row>
    <row r="8" spans="1:7" ht="12.75">
      <c r="A8" s="16" t="s">
        <v>28</v>
      </c>
      <c r="B8" s="10"/>
      <c r="C8" s="10"/>
      <c r="D8" s="10"/>
      <c r="E8" s="10"/>
      <c r="F8" s="10"/>
      <c r="G8" s="11"/>
    </row>
    <row r="9" spans="1:7" ht="12.75">
      <c r="A9" s="12" t="s">
        <v>29</v>
      </c>
      <c r="B9" s="1"/>
      <c r="C9" s="1"/>
      <c r="D9" s="1"/>
      <c r="E9" s="1"/>
      <c r="F9" s="1"/>
      <c r="G9" s="13"/>
    </row>
    <row r="10" spans="1:7" ht="12.75">
      <c r="A10" s="10"/>
      <c r="B10" s="10"/>
      <c r="C10" s="10"/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ht="12.75">
      <c r="A12" s="3" t="s">
        <v>30</v>
      </c>
    </row>
    <row r="13" ht="12.75">
      <c r="A13" t="s">
        <v>31</v>
      </c>
    </row>
    <row r="15" ht="12.75">
      <c r="A15" s="3" t="s">
        <v>27</v>
      </c>
    </row>
    <row r="17" ht="12.75">
      <c r="A17" s="3" t="s">
        <v>0</v>
      </c>
    </row>
    <row r="19" spans="1:2" ht="12.75">
      <c r="A19" s="3" t="s">
        <v>22</v>
      </c>
      <c r="B19" s="1"/>
    </row>
    <row r="20" spans="1:7" ht="12.75">
      <c r="A20" s="7" t="s">
        <v>33</v>
      </c>
      <c r="B20" s="10"/>
      <c r="C20" s="7"/>
      <c r="D20" s="7"/>
      <c r="E20" s="7"/>
      <c r="F20" s="7"/>
      <c r="G20" s="8"/>
    </row>
    <row r="21" spans="1:7" ht="12.75">
      <c r="A21" s="9" t="s">
        <v>34</v>
      </c>
      <c r="B21" s="10"/>
      <c r="C21" s="10"/>
      <c r="D21" s="10"/>
      <c r="E21" s="10"/>
      <c r="F21" s="10"/>
      <c r="G21" s="11"/>
    </row>
    <row r="22" spans="1:7" ht="12.75">
      <c r="A22" s="12" t="s">
        <v>32</v>
      </c>
      <c r="B22" s="1"/>
      <c r="C22" s="1"/>
      <c r="D22" s="1"/>
      <c r="E22" s="1"/>
      <c r="F22" s="1"/>
      <c r="G22" s="13"/>
    </row>
    <row r="23" spans="1:7" ht="12.75">
      <c r="A23" s="10"/>
      <c r="B23" s="10"/>
      <c r="C23" s="10"/>
      <c r="D23" s="10"/>
      <c r="E23" s="10"/>
      <c r="F23" s="10"/>
      <c r="G23" s="10"/>
    </row>
    <row r="24" spans="1:7" ht="12.75">
      <c r="A24" s="10"/>
      <c r="B24" s="10"/>
      <c r="C24" s="10"/>
      <c r="D24" s="10"/>
      <c r="E24" s="10"/>
      <c r="F24" s="10"/>
      <c r="G24" s="10"/>
    </row>
    <row r="25" ht="12.75">
      <c r="A25" t="s">
        <v>1</v>
      </c>
    </row>
    <row r="26" ht="12.75">
      <c r="A26" t="s">
        <v>35</v>
      </c>
    </row>
    <row r="27" ht="12.75">
      <c r="A27" t="s">
        <v>36</v>
      </c>
    </row>
    <row r="28" ht="12.75">
      <c r="A28" t="s">
        <v>37</v>
      </c>
    </row>
    <row r="31" spans="1:7" ht="12.75">
      <c r="A31" s="6" t="s">
        <v>39</v>
      </c>
      <c r="B31" s="7"/>
      <c r="C31" s="7"/>
      <c r="D31" s="7"/>
      <c r="E31" s="7"/>
      <c r="F31" s="7"/>
      <c r="G31" s="8"/>
    </row>
    <row r="32" spans="1:7" ht="12.75">
      <c r="A32" s="9" t="s">
        <v>38</v>
      </c>
      <c r="B32" s="10"/>
      <c r="C32" s="10"/>
      <c r="D32" s="10"/>
      <c r="E32" s="10"/>
      <c r="F32" s="10"/>
      <c r="G32" s="11"/>
    </row>
    <row r="33" spans="1:7" ht="12.75">
      <c r="A33" s="12" t="s">
        <v>40</v>
      </c>
      <c r="B33" s="1"/>
      <c r="C33" s="1"/>
      <c r="D33" s="1"/>
      <c r="E33" s="1"/>
      <c r="F33" s="1"/>
      <c r="G33" s="13"/>
    </row>
    <row r="34" spans="1:7" ht="12.75">
      <c r="A34" s="10"/>
      <c r="B34" s="10"/>
      <c r="C34" s="10"/>
      <c r="D34" s="10"/>
      <c r="E34" s="10"/>
      <c r="F34" s="10"/>
      <c r="G34" s="10"/>
    </row>
    <row r="36" ht="12.75">
      <c r="A36" t="s">
        <v>41</v>
      </c>
    </row>
    <row r="37" ht="12.75">
      <c r="A37" t="s">
        <v>42</v>
      </c>
    </row>
    <row r="40" spans="1:7" ht="12.75">
      <c r="A40" s="6" t="s">
        <v>43</v>
      </c>
      <c r="B40" s="7"/>
      <c r="C40" s="7"/>
      <c r="D40" s="7"/>
      <c r="E40" s="7"/>
      <c r="F40" s="7"/>
      <c r="G40" s="8"/>
    </row>
    <row r="41" spans="1:7" ht="12.75">
      <c r="A41" s="9" t="s">
        <v>45</v>
      </c>
      <c r="B41" s="10"/>
      <c r="C41" s="10"/>
      <c r="D41" s="10"/>
      <c r="E41" s="10"/>
      <c r="F41" s="10"/>
      <c r="G41" s="11"/>
    </row>
    <row r="42" spans="1:7" ht="12.75">
      <c r="A42" s="12" t="s">
        <v>44</v>
      </c>
      <c r="B42" s="1"/>
      <c r="C42" s="1"/>
      <c r="D42" s="1"/>
      <c r="E42" s="1"/>
      <c r="F42" s="1"/>
      <c r="G42" s="13"/>
    </row>
    <row r="43" spans="1:7" ht="12.75">
      <c r="A43" s="10"/>
      <c r="B43" s="10"/>
      <c r="C43" s="10"/>
      <c r="D43" s="10"/>
      <c r="E43" s="10"/>
      <c r="F43" s="10"/>
      <c r="G43" s="10"/>
    </row>
    <row r="45" ht="12.75">
      <c r="A45" t="s">
        <v>2</v>
      </c>
    </row>
    <row r="46" ht="12.75">
      <c r="A46" t="s">
        <v>3</v>
      </c>
    </row>
    <row r="47" ht="12.75">
      <c r="A47" t="s">
        <v>46</v>
      </c>
    </row>
    <row r="49" ht="12.75">
      <c r="B49" s="3" t="s">
        <v>4</v>
      </c>
    </row>
    <row r="51" spans="2:7" ht="12.75">
      <c r="B51" s="3" t="s">
        <v>10</v>
      </c>
      <c r="D51" s="17">
        <v>10000</v>
      </c>
      <c r="E51" s="14" t="s">
        <v>23</v>
      </c>
      <c r="F51" s="14"/>
      <c r="G51" s="14"/>
    </row>
    <row r="52" spans="2:7" ht="12.75">
      <c r="B52" s="3" t="s">
        <v>13</v>
      </c>
      <c r="D52" s="81">
        <v>0.2</v>
      </c>
      <c r="E52" s="14" t="s">
        <v>19</v>
      </c>
      <c r="F52" s="14"/>
      <c r="G52" s="14"/>
    </row>
    <row r="53" spans="2:5" ht="12.75">
      <c r="B53" s="3" t="s">
        <v>14</v>
      </c>
      <c r="D53" s="79">
        <v>0.9</v>
      </c>
      <c r="E53" t="s">
        <v>20</v>
      </c>
    </row>
    <row r="54" spans="2:5" ht="12.75">
      <c r="B54" s="3" t="s">
        <v>15</v>
      </c>
      <c r="D54" s="79">
        <v>0.9</v>
      </c>
      <c r="E54" t="s">
        <v>21</v>
      </c>
    </row>
    <row r="55" spans="2:4" ht="12.75">
      <c r="B55" s="3" t="s">
        <v>47</v>
      </c>
      <c r="D55" s="80">
        <f>1-Specificity</f>
        <v>0.09999999999999998</v>
      </c>
    </row>
    <row r="57" spans="4:5" ht="12.75">
      <c r="D57" s="2" t="s">
        <v>17</v>
      </c>
      <c r="E57" s="3" t="s">
        <v>18</v>
      </c>
    </row>
    <row r="58" spans="3:8" ht="12.75">
      <c r="C58" s="1"/>
      <c r="D58" s="20" t="s">
        <v>11</v>
      </c>
      <c r="E58" s="20" t="s">
        <v>12</v>
      </c>
      <c r="F58" s="20" t="s">
        <v>5</v>
      </c>
      <c r="G58" s="21" t="s">
        <v>16</v>
      </c>
      <c r="H58" s="84" t="s">
        <v>183</v>
      </c>
    </row>
    <row r="59" spans="2:9" ht="12.75">
      <c r="B59" s="3" t="s">
        <v>8</v>
      </c>
      <c r="C59" s="3" t="s">
        <v>7</v>
      </c>
      <c r="D59" s="18">
        <f>Sensitivity*Prevalence*PopSize</f>
        <v>1800.0000000000002</v>
      </c>
      <c r="E59" s="18">
        <f>(1-Specificity)*(1-Prevalence)*PopSize</f>
        <v>799.9999999999999</v>
      </c>
      <c r="F59" s="18">
        <f>Sensitivity*Prevalence*PopSize+(1-Specificity)*(1-Prevalence)*PopSize</f>
        <v>2600</v>
      </c>
      <c r="G59" s="82">
        <f>Sensitivity*Prevalence*PopSize/(Sensitivity*Prevalence*PopSize+(1-Specificity)*(1-Prevalence)*PopSize)</f>
        <v>0.6923076923076924</v>
      </c>
      <c r="H59" s="85">
        <f>Sensitivity*Prevalence+(1-Specificity)*(1-Prevalence)</f>
        <v>0.26</v>
      </c>
      <c r="I59" t="s">
        <v>185</v>
      </c>
    </row>
    <row r="60" spans="2:8" ht="12.75">
      <c r="B60" s="3" t="s">
        <v>9</v>
      </c>
      <c r="C60" s="5" t="s">
        <v>6</v>
      </c>
      <c r="D60" s="19">
        <f>(1-Sensitivity)*Prevalence*PopSize</f>
        <v>199.99999999999997</v>
      </c>
      <c r="E60" s="19">
        <f>Specificity*(1-Prevalence)*PopSize</f>
        <v>7200.000000000001</v>
      </c>
      <c r="F60" s="19">
        <f>(1-Sensitivity)*Prevalence*PopSize+Specificity*(1-Prevalence)*PopSize</f>
        <v>7400.000000000001</v>
      </c>
      <c r="G60" s="83">
        <f>Specificity*(1-Prevalence)*PopSize/(Specificity*(1-Prevalence)*PopSize+(1-Sensitivity)*Prevalence*PopSize)</f>
        <v>0.972972972972973</v>
      </c>
      <c r="H60" t="s">
        <v>184</v>
      </c>
    </row>
    <row r="61" spans="3:7" ht="12.75">
      <c r="C61" s="3" t="s">
        <v>5</v>
      </c>
      <c r="D61" s="18">
        <f>Prevalence*PopSize</f>
        <v>2000</v>
      </c>
      <c r="E61" s="18">
        <f>(1-Prevalence)*PopSize</f>
        <v>8000</v>
      </c>
      <c r="F61" s="18">
        <f>PopSize</f>
        <v>10000</v>
      </c>
      <c r="G61" s="4"/>
    </row>
    <row r="65" ht="12.75">
      <c r="A65" s="15" t="s">
        <v>48</v>
      </c>
    </row>
  </sheetData>
  <printOptions/>
  <pageMargins left="1" right="1" top="0.75" bottom="0.75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Department of Epidemiology, School of Public Health</Manager>
  <Company>University of North Carolina at 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Predictive value and combining screening tests</dc:title>
  <dc:subject>Predictive value and combining screening tests</dc:subject>
  <dc:creator>Victor J. Schoenbach, vjs@unc.edu</dc:creator>
  <cp:keywords>sensitivity, specificity, predictive value, screening</cp:keywords>
  <dc:description>Developed for EPID168, fall 2000; rev. 9/17/2004; correction plus some rewording, 9/22/2005. Minor formatting change, 7/3/2006.</dc:description>
  <cp:lastModifiedBy>Victor J. Schoenbach, vjs@unc.edu</cp:lastModifiedBy>
  <cp:lastPrinted>2005-09-22T17:18:04Z</cp:lastPrinted>
  <dcterms:created xsi:type="dcterms:W3CDTF">2000-09-10T22:34:08Z</dcterms:created>
  <dcterms:modified xsi:type="dcterms:W3CDTF">2006-07-04T04:06:02Z</dcterms:modified>
  <cp:category/>
  <cp:version/>
  <cp:contentType/>
  <cp:contentStatus/>
</cp:coreProperties>
</file>